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5(20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F18" i="2"/>
  <c r="C17" i="2"/>
  <c r="C16" i="2"/>
  <c r="E13" i="2"/>
  <c r="F13" i="2"/>
  <c r="E9" i="2"/>
  <c r="F9" i="2"/>
  <c r="C10" i="2"/>
  <c r="C11" i="2"/>
  <c r="C12" i="2"/>
  <c r="C14" i="2"/>
  <c r="C13" i="2"/>
  <c r="C15" i="2"/>
  <c r="C19" i="2"/>
  <c r="C18" i="2"/>
  <c r="C20" i="2"/>
  <c r="C9" i="2"/>
  <c r="C8" i="2"/>
  <c r="D10" i="2"/>
  <c r="F8" i="2"/>
  <c r="E8" i="2"/>
  <c r="D19" i="2"/>
  <c r="D14" i="2"/>
  <c r="D11" i="2"/>
  <c r="D20" i="2"/>
  <c r="D15" i="2"/>
  <c r="D12" i="2"/>
  <c r="D16" i="2"/>
  <c r="D17" i="2"/>
  <c r="D9" i="2"/>
  <c r="D13" i="2"/>
  <c r="D18" i="2"/>
  <c r="D8" i="2"/>
</calcChain>
</file>

<file path=xl/sharedStrings.xml><?xml version="1.0" encoding="utf-8"?>
<sst xmlns="http://schemas.openxmlformats.org/spreadsheetml/2006/main" count="24" uniqueCount="21">
  <si>
    <t xml:space="preserve">Matrícula </t>
  </si>
  <si>
    <t>Total</t>
  </si>
  <si>
    <t>Porcentaje
(1)</t>
  </si>
  <si>
    <t>Sexo</t>
  </si>
  <si>
    <t>Hombres</t>
  </si>
  <si>
    <t>Mujeres</t>
  </si>
  <si>
    <t>TOTAL</t>
  </si>
  <si>
    <t>Facultad de Ciencias del Mar</t>
  </si>
  <si>
    <t>Facultad de Ciencias Náuticas</t>
  </si>
  <si>
    <t>Fuente: Dirección de Planificación de la Universidad Marítima Internacional de Panamá (UMIP).</t>
  </si>
  <si>
    <t>(1) De existir diferencia entre el total y los parciales, se debe al redondeo.</t>
  </si>
  <si>
    <t>Vicerrectoría de Investigación, Posgrado y Extensión</t>
  </si>
  <si>
    <t>Técnico</t>
  </si>
  <si>
    <t>Licenciatura</t>
  </si>
  <si>
    <t>Maestría</t>
  </si>
  <si>
    <t>Facultad de Ingeniería Civil Marítima, Licenciatura</t>
  </si>
  <si>
    <t>Facultad de Transporte Marítimo, Licenciatura</t>
  </si>
  <si>
    <t>Especialización</t>
  </si>
  <si>
    <t>Facultad y nivel de educación</t>
  </si>
  <si>
    <t>SEGÚN FACULTAD Y NIVEL DE EDUCACIÓN: PRIMER SEMESTRE DE 2024</t>
  </si>
  <si>
    <t>Cuadro 15. MATRÍCULA EN LA UNIVERSIDAD MARÍTIMA INTERNACIONAL DE PANAMÁ, POR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</si>
</sst>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164" fontId="4" fillId="0" borderId="3" xfId="0" applyNumberFormat="1" applyFont="1" applyFill="1" applyBorder="1" applyAlignment="1"/>
    <xf numFmtId="164" fontId="4" fillId="0" borderId="0" xfId="0" applyNumberFormat="1" applyFont="1" applyFill="1" applyBorder="1" applyAlignment="1"/>
    <xf numFmtId="3" fontId="3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164" fontId="4" fillId="0" borderId="4" xfId="0" applyNumberFormat="1" applyFont="1" applyFill="1" applyBorder="1" applyAlignment="1"/>
    <xf numFmtId="165" fontId="5" fillId="0" borderId="0" xfId="1" applyFont="1" applyFill="1" applyBorder="1"/>
    <xf numFmtId="165" fontId="5" fillId="0" borderId="0" xfId="1" applyFont="1" applyFill="1"/>
    <xf numFmtId="0" fontId="4" fillId="0" borderId="2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Border="1"/>
    <xf numFmtId="49" fontId="4" fillId="0" borderId="0" xfId="0" applyNumberFormat="1" applyFont="1" applyFill="1"/>
    <xf numFmtId="3" fontId="2" fillId="0" borderId="4" xfId="0" applyNumberFormat="1" applyFont="1" applyFill="1" applyBorder="1" applyAlignment="1"/>
    <xf numFmtId="0" fontId="6" fillId="2" borderId="5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166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right" vertical="center" wrapText="1"/>
    </xf>
    <xf numFmtId="166" fontId="2" fillId="0" borderId="3" xfId="0" applyNumberFormat="1" applyFont="1" applyFill="1" applyBorder="1" applyAlignment="1"/>
    <xf numFmtId="166" fontId="4" fillId="0" borderId="3" xfId="0" applyNumberFormat="1" applyFont="1" applyFill="1" applyBorder="1" applyAlignment="1"/>
    <xf numFmtId="166" fontId="4" fillId="0" borderId="1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0" fontId="6" fillId="2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50" workbookViewId="0">
      <selection sqref="A1:F1"/>
    </sheetView>
  </sheetViews>
  <sheetFormatPr baseColWidth="10" defaultRowHeight="12.75" x14ac:dyDescent="0.2"/>
  <cols>
    <col min="1" max="1" width="2.28515625" style="21" customWidth="1"/>
    <col min="2" max="2" width="43.28515625" style="21" customWidth="1"/>
    <col min="3" max="3" width="12.28515625" style="21" customWidth="1"/>
    <col min="4" max="4" width="12.28515625" style="33" customWidth="1"/>
    <col min="5" max="6" width="12.28515625" style="21" customWidth="1"/>
    <col min="7" max="7" width="11.42578125" style="1"/>
    <col min="8" max="16384" width="11.42578125" style="2"/>
  </cols>
  <sheetData>
    <row r="1" spans="1:8" ht="18" customHeight="1" x14ac:dyDescent="0.2">
      <c r="A1" s="36" t="s">
        <v>20</v>
      </c>
      <c r="B1" s="36"/>
      <c r="C1" s="36"/>
      <c r="D1" s="36"/>
      <c r="E1" s="36"/>
      <c r="F1" s="36"/>
    </row>
    <row r="2" spans="1:8" ht="18" customHeight="1" x14ac:dyDescent="0.2">
      <c r="A2" s="36" t="s">
        <v>19</v>
      </c>
      <c r="B2" s="36"/>
      <c r="C2" s="36"/>
      <c r="D2" s="36"/>
      <c r="E2" s="36"/>
      <c r="F2" s="36"/>
    </row>
    <row r="3" spans="1:8" ht="12.6" customHeight="1" x14ac:dyDescent="0.2">
      <c r="A3" s="22"/>
      <c r="B3" s="22"/>
      <c r="C3" s="22"/>
      <c r="D3" s="28"/>
      <c r="E3" s="22"/>
      <c r="F3" s="22"/>
    </row>
    <row r="4" spans="1:8" ht="30" customHeight="1" x14ac:dyDescent="0.2">
      <c r="A4" s="37" t="s">
        <v>18</v>
      </c>
      <c r="B4" s="37"/>
      <c r="C4" s="37" t="s">
        <v>0</v>
      </c>
      <c r="D4" s="37"/>
      <c r="E4" s="37"/>
      <c r="F4" s="37"/>
    </row>
    <row r="5" spans="1:8" ht="30" customHeight="1" x14ac:dyDescent="0.2">
      <c r="A5" s="37"/>
      <c r="B5" s="37"/>
      <c r="C5" s="37" t="s">
        <v>1</v>
      </c>
      <c r="D5" s="38" t="s">
        <v>2</v>
      </c>
      <c r="E5" s="37" t="s">
        <v>3</v>
      </c>
      <c r="F5" s="37"/>
    </row>
    <row r="6" spans="1:8" ht="30" customHeight="1" x14ac:dyDescent="0.2">
      <c r="A6" s="37"/>
      <c r="B6" s="37"/>
      <c r="C6" s="37"/>
      <c r="D6" s="38"/>
      <c r="E6" s="25" t="s">
        <v>4</v>
      </c>
      <c r="F6" s="34" t="s">
        <v>5</v>
      </c>
    </row>
    <row r="7" spans="1:8" ht="12.6" customHeight="1" x14ac:dyDescent="0.2">
      <c r="A7" s="4"/>
      <c r="B7" s="4"/>
      <c r="C7" s="5"/>
      <c r="D7" s="29"/>
      <c r="E7" s="6"/>
      <c r="F7" s="6"/>
    </row>
    <row r="8" spans="1:8" s="9" customFormat="1" ht="20.100000000000001" customHeight="1" x14ac:dyDescent="0.2">
      <c r="A8" s="35" t="s">
        <v>6</v>
      </c>
      <c r="B8" s="35"/>
      <c r="C8" s="7">
        <f>SUM(C9,C13,C16,C17,C18)</f>
        <v>1613</v>
      </c>
      <c r="D8" s="30">
        <f t="shared" ref="D8:F8" si="0">SUM(D9,D13,D16,D17,D18)</f>
        <v>99.999999999999986</v>
      </c>
      <c r="E8" s="7">
        <f t="shared" si="0"/>
        <v>1053</v>
      </c>
      <c r="F8" s="24">
        <f t="shared" si="0"/>
        <v>560</v>
      </c>
      <c r="G8" s="8"/>
    </row>
    <row r="9" spans="1:8" ht="27" customHeight="1" x14ac:dyDescent="0.2">
      <c r="A9" s="9" t="s">
        <v>7</v>
      </c>
      <c r="B9" s="9"/>
      <c r="C9" s="7">
        <f>SUM(C10:C12)</f>
        <v>177</v>
      </c>
      <c r="D9" s="30">
        <f t="shared" ref="D9:F9" si="1">SUM(D10:D12)</f>
        <v>10.973341599504032</v>
      </c>
      <c r="E9" s="7">
        <f t="shared" si="1"/>
        <v>64</v>
      </c>
      <c r="F9" s="24">
        <f t="shared" si="1"/>
        <v>113</v>
      </c>
    </row>
    <row r="10" spans="1:8" ht="18" customHeight="1" x14ac:dyDescent="0.2">
      <c r="A10" s="8"/>
      <c r="B10" s="8" t="s">
        <v>12</v>
      </c>
      <c r="C10" s="7">
        <f t="shared" ref="C10:C20" si="2">SUM(E10:F10)</f>
        <v>11</v>
      </c>
      <c r="D10" s="31">
        <f>C10/$C$8*100</f>
        <v>0.68195908245505277</v>
      </c>
      <c r="E10" s="10">
        <v>8</v>
      </c>
      <c r="F10" s="11">
        <v>3</v>
      </c>
      <c r="H10" s="12"/>
    </row>
    <row r="11" spans="1:8" ht="18" customHeight="1" x14ac:dyDescent="0.2">
      <c r="A11" s="8"/>
      <c r="B11" s="8" t="s">
        <v>13</v>
      </c>
      <c r="C11" s="7">
        <f t="shared" si="2"/>
        <v>154</v>
      </c>
      <c r="D11" s="31">
        <f>C11/$C$8*100</f>
        <v>9.5474271543707392</v>
      </c>
      <c r="E11" s="10">
        <v>53</v>
      </c>
      <c r="F11" s="11">
        <v>101</v>
      </c>
    </row>
    <row r="12" spans="1:8" ht="18" customHeight="1" x14ac:dyDescent="0.2">
      <c r="A12" s="8"/>
      <c r="B12" s="8" t="s">
        <v>14</v>
      </c>
      <c r="C12" s="7">
        <f t="shared" si="2"/>
        <v>12</v>
      </c>
      <c r="D12" s="31">
        <f>C12/$C$8*100</f>
        <v>0.74395536267823936</v>
      </c>
      <c r="E12" s="10">
        <v>3</v>
      </c>
      <c r="F12" s="11">
        <v>9</v>
      </c>
    </row>
    <row r="13" spans="1:8" s="14" customFormat="1" ht="27" customHeight="1" x14ac:dyDescent="0.2">
      <c r="A13" s="9" t="s">
        <v>8</v>
      </c>
      <c r="B13" s="9"/>
      <c r="C13" s="7">
        <f>SUM(C14:C15)</f>
        <v>912</v>
      </c>
      <c r="D13" s="30">
        <f t="shared" ref="D13:F13" si="3">SUM(D14:D15)</f>
        <v>56.540607563546182</v>
      </c>
      <c r="E13" s="7">
        <f t="shared" si="3"/>
        <v>690</v>
      </c>
      <c r="F13" s="24">
        <f t="shared" si="3"/>
        <v>222</v>
      </c>
      <c r="G13" s="13"/>
    </row>
    <row r="14" spans="1:8" s="14" customFormat="1" ht="18" customHeight="1" x14ac:dyDescent="0.2">
      <c r="A14" s="8"/>
      <c r="B14" s="8" t="s">
        <v>13</v>
      </c>
      <c r="C14" s="7">
        <f t="shared" si="2"/>
        <v>898</v>
      </c>
      <c r="D14" s="31">
        <f>C14/$C$8*100</f>
        <v>55.672659640421571</v>
      </c>
      <c r="E14" s="10">
        <v>677</v>
      </c>
      <c r="F14" s="15">
        <v>221</v>
      </c>
      <c r="G14" s="13"/>
    </row>
    <row r="15" spans="1:8" ht="18" customHeight="1" x14ac:dyDescent="0.2">
      <c r="A15" s="8"/>
      <c r="B15" s="8" t="s">
        <v>14</v>
      </c>
      <c r="C15" s="7">
        <f t="shared" si="2"/>
        <v>14</v>
      </c>
      <c r="D15" s="31">
        <f>C15/$C$8*100</f>
        <v>0.86794792312461255</v>
      </c>
      <c r="E15" s="10">
        <v>13</v>
      </c>
      <c r="F15" s="11">
        <v>1</v>
      </c>
    </row>
    <row r="16" spans="1:8" s="14" customFormat="1" ht="27" customHeight="1" x14ac:dyDescent="0.2">
      <c r="A16" s="9" t="s">
        <v>15</v>
      </c>
      <c r="B16" s="9"/>
      <c r="C16" s="7">
        <f>SUM(E16:F16)</f>
        <v>135</v>
      </c>
      <c r="D16" s="31">
        <f>C16/$C$8*100</f>
        <v>8.3694978301301912</v>
      </c>
      <c r="E16" s="10">
        <v>108</v>
      </c>
      <c r="F16" s="15">
        <v>27</v>
      </c>
      <c r="G16" s="13"/>
    </row>
    <row r="17" spans="1:8" s="17" customFormat="1" ht="27" customHeight="1" x14ac:dyDescent="0.2">
      <c r="A17" s="9" t="s">
        <v>16</v>
      </c>
      <c r="B17" s="9"/>
      <c r="C17" s="7">
        <f>SUM(E17:F17)</f>
        <v>256</v>
      </c>
      <c r="D17" s="31">
        <f>C17/$C$8*100</f>
        <v>15.871047737135772</v>
      </c>
      <c r="E17" s="26">
        <v>131</v>
      </c>
      <c r="F17" s="27">
        <v>125</v>
      </c>
      <c r="G17" s="16"/>
    </row>
    <row r="18" spans="1:8" s="17" customFormat="1" ht="27" customHeight="1" x14ac:dyDescent="0.2">
      <c r="A18" s="9" t="s">
        <v>11</v>
      </c>
      <c r="B18" s="9"/>
      <c r="C18" s="7">
        <f>SUM(C19:C20)</f>
        <v>133</v>
      </c>
      <c r="D18" s="30">
        <f>SUM(D19:D20)</f>
        <v>8.2455052696838198</v>
      </c>
      <c r="E18" s="7">
        <f t="shared" ref="E18:F18" si="4">SUM(E19:E20)</f>
        <v>60</v>
      </c>
      <c r="F18" s="24">
        <f t="shared" si="4"/>
        <v>73</v>
      </c>
      <c r="G18" s="16"/>
    </row>
    <row r="19" spans="1:8" s="17" customFormat="1" ht="18" customHeight="1" x14ac:dyDescent="0.2">
      <c r="A19" s="9"/>
      <c r="B19" s="9" t="s">
        <v>17</v>
      </c>
      <c r="C19" s="7">
        <f t="shared" si="2"/>
        <v>120</v>
      </c>
      <c r="D19" s="31">
        <f>C19/$C$8*100</f>
        <v>7.4395536267823932</v>
      </c>
      <c r="E19" s="26">
        <v>55</v>
      </c>
      <c r="F19" s="27">
        <v>65</v>
      </c>
      <c r="G19" s="16"/>
    </row>
    <row r="20" spans="1:8" s="1" customFormat="1" ht="18" customHeight="1" x14ac:dyDescent="0.2">
      <c r="A20" s="8"/>
      <c r="B20" s="8" t="s">
        <v>14</v>
      </c>
      <c r="C20" s="7">
        <f t="shared" si="2"/>
        <v>13</v>
      </c>
      <c r="D20" s="31">
        <f>C20/$C$8*100</f>
        <v>0.80595164290142596</v>
      </c>
      <c r="E20" s="10">
        <v>5</v>
      </c>
      <c r="F20" s="15">
        <v>8</v>
      </c>
      <c r="H20" s="2"/>
    </row>
    <row r="21" spans="1:8" s="1" customFormat="1" ht="12.6" customHeight="1" x14ac:dyDescent="0.2">
      <c r="A21" s="3"/>
      <c r="B21" s="3"/>
      <c r="C21" s="18"/>
      <c r="D21" s="32"/>
      <c r="E21" s="19"/>
      <c r="F21" s="20"/>
      <c r="H21" s="2"/>
    </row>
    <row r="22" spans="1:8" s="1" customFormat="1" ht="12.6" customHeight="1" x14ac:dyDescent="0.2">
      <c r="A22" s="21"/>
      <c r="B22" s="21"/>
      <c r="C22" s="22"/>
      <c r="D22" s="28"/>
      <c r="E22" s="22"/>
      <c r="F22" s="22"/>
      <c r="H22" s="2"/>
    </row>
    <row r="23" spans="1:8" s="1" customFormat="1" ht="18" customHeight="1" x14ac:dyDescent="0.2">
      <c r="A23" s="21" t="s">
        <v>10</v>
      </c>
      <c r="B23" s="21"/>
      <c r="C23" s="22"/>
      <c r="D23" s="28"/>
      <c r="E23" s="22"/>
      <c r="F23" s="22"/>
      <c r="H23" s="2"/>
    </row>
    <row r="24" spans="1:8" s="1" customFormat="1" ht="18" customHeight="1" x14ac:dyDescent="0.2">
      <c r="A24" s="23" t="s">
        <v>9</v>
      </c>
      <c r="B24" s="23"/>
      <c r="C24" s="22"/>
      <c r="D24" s="28"/>
      <c r="E24" s="22"/>
      <c r="F24" s="22"/>
      <c r="H24" s="2"/>
    </row>
    <row r="25" spans="1:8" s="1" customFormat="1" x14ac:dyDescent="0.2">
      <c r="A25" s="21"/>
      <c r="B25" s="21"/>
      <c r="C25" s="22"/>
      <c r="D25" s="28"/>
      <c r="E25" s="22"/>
      <c r="F25" s="22"/>
      <c r="H25" s="2"/>
    </row>
    <row r="26" spans="1:8" s="1" customFormat="1" x14ac:dyDescent="0.2">
      <c r="A26" s="21"/>
      <c r="B26" s="21"/>
      <c r="C26" s="22"/>
      <c r="D26" s="28"/>
      <c r="E26" s="22"/>
      <c r="F26" s="22"/>
      <c r="H26" s="2"/>
    </row>
    <row r="27" spans="1:8" s="1" customFormat="1" x14ac:dyDescent="0.2">
      <c r="A27" s="21"/>
      <c r="B27" s="21"/>
      <c r="C27" s="22"/>
      <c r="D27" s="28"/>
      <c r="E27" s="22"/>
      <c r="F27" s="22"/>
      <c r="H27" s="2"/>
    </row>
  </sheetData>
  <mergeCells count="8">
    <mergeCell ref="A8:B8"/>
    <mergeCell ref="A1:F1"/>
    <mergeCell ref="A2:F2"/>
    <mergeCell ref="A4:B6"/>
    <mergeCell ref="C4:F4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" footer="0"/>
  <pageSetup scale="95" orientation="portrait" r:id="rId1"/>
  <ignoredErrors>
    <ignoredError sqref="E13:F13" formulaRange="1"/>
    <ignoredError sqref="C13:D13" formula="1" formulaRange="1"/>
    <ignoredError sqref="C18:D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15(2024)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2025-09-02T13:24:56Z</cp:lastPrinted>
  <dcterms:created xsi:type="dcterms:W3CDTF">2025-07-28T19:53:45Z</dcterms:created>
  <dcterms:modified xsi:type="dcterms:W3CDTF">2025-11-26T15:53:47Z</dcterms:modified>
</cp:coreProperties>
</file>